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工業経営事務局２０１７．１０．３\2016年9月理事会\会員総会\"/>
    </mc:Choice>
  </mc:AlternateContent>
  <bookViews>
    <workbookView xWindow="0" yWindow="0" windowWidth="20730" windowHeight="11760"/>
  </bookViews>
  <sheets>
    <sheet name="2015年度決算書" sheetId="1" r:id="rId1"/>
    <sheet name="2015年度貸借対照表" sheetId="3" r:id="rId2"/>
  </sheets>
  <calcPr calcId="152511"/>
</workbook>
</file>

<file path=xl/calcChain.xml><?xml version="1.0" encoding="utf-8"?>
<calcChain xmlns="http://schemas.openxmlformats.org/spreadsheetml/2006/main">
  <c r="E37" i="3" l="1"/>
  <c r="J37" i="3" s="1"/>
  <c r="J35" i="3" l="1"/>
  <c r="E30" i="3"/>
  <c r="J30" i="3" s="1"/>
  <c r="E22" i="3"/>
  <c r="I14" i="3"/>
  <c r="E14" i="3"/>
  <c r="D11" i="1"/>
  <c r="C11" i="1"/>
  <c r="J22" i="3" l="1"/>
  <c r="J19" i="3"/>
  <c r="J27" i="3"/>
  <c r="C32" i="1"/>
  <c r="C13" i="1"/>
  <c r="D32" i="1" l="1"/>
  <c r="C34" i="1"/>
  <c r="D13" i="1"/>
  <c r="D34" i="1" l="1"/>
</calcChain>
</file>

<file path=xl/sharedStrings.xml><?xml version="1.0" encoding="utf-8"?>
<sst xmlns="http://schemas.openxmlformats.org/spreadsheetml/2006/main" count="87" uniqueCount="70">
  <si>
    <t>収入の部</t>
    <rPh sb="0" eb="2">
      <t>シュウニュウ</t>
    </rPh>
    <rPh sb="3" eb="4">
      <t>ブ</t>
    </rPh>
    <phoneticPr fontId="1"/>
  </si>
  <si>
    <t>備考</t>
    <rPh sb="0" eb="2">
      <t>ビコウ</t>
    </rPh>
    <phoneticPr fontId="1"/>
  </si>
  <si>
    <t>支出の部</t>
    <rPh sb="0" eb="2">
      <t>シシュツ</t>
    </rPh>
    <rPh sb="3" eb="4">
      <t>ブ</t>
    </rPh>
    <phoneticPr fontId="1"/>
  </si>
  <si>
    <t>理事会費</t>
    <rPh sb="0" eb="3">
      <t>リジカイ</t>
    </rPh>
    <rPh sb="3" eb="4">
      <t>ヒ</t>
    </rPh>
    <phoneticPr fontId="1"/>
  </si>
  <si>
    <t>賞典費</t>
    <rPh sb="0" eb="1">
      <t>ショウ</t>
    </rPh>
    <rPh sb="1" eb="2">
      <t>テン</t>
    </rPh>
    <rPh sb="2" eb="3">
      <t>ヒ</t>
    </rPh>
    <phoneticPr fontId="1"/>
  </si>
  <si>
    <t>会費収入</t>
    <rPh sb="0" eb="2">
      <t>カイヒ</t>
    </rPh>
    <rPh sb="2" eb="4">
      <t>シュウニュウ</t>
    </rPh>
    <phoneticPr fontId="1"/>
  </si>
  <si>
    <t>著作権収入</t>
    <rPh sb="0" eb="3">
      <t>チョサクケン</t>
    </rPh>
    <rPh sb="3" eb="5">
      <t>シュウニュウ</t>
    </rPh>
    <phoneticPr fontId="1"/>
  </si>
  <si>
    <t>利息収入</t>
    <rPh sb="0" eb="2">
      <t>リソク</t>
    </rPh>
    <rPh sb="2" eb="4">
      <t>シュウニュウ</t>
    </rPh>
    <phoneticPr fontId="1"/>
  </si>
  <si>
    <t>その他の収入</t>
    <rPh sb="2" eb="3">
      <t>ホカ</t>
    </rPh>
    <rPh sb="4" eb="6">
      <t>シュウニュウ</t>
    </rPh>
    <phoneticPr fontId="1"/>
  </si>
  <si>
    <t>小計</t>
    <rPh sb="0" eb="2">
      <t>ショウケイ</t>
    </rPh>
    <phoneticPr fontId="1"/>
  </si>
  <si>
    <t>前期繰越金</t>
    <rPh sb="0" eb="2">
      <t>ゼンキ</t>
    </rPh>
    <rPh sb="2" eb="4">
      <t>クリコシ</t>
    </rPh>
    <rPh sb="4" eb="5">
      <t>キン</t>
    </rPh>
    <phoneticPr fontId="1"/>
  </si>
  <si>
    <t>計</t>
    <rPh sb="0" eb="1">
      <t>ケイ</t>
    </rPh>
    <phoneticPr fontId="1"/>
  </si>
  <si>
    <t>学会事務委託費</t>
    <rPh sb="0" eb="2">
      <t>ガッカイ</t>
    </rPh>
    <rPh sb="2" eb="4">
      <t>ジム</t>
    </rPh>
    <rPh sb="4" eb="6">
      <t>イタク</t>
    </rPh>
    <rPh sb="6" eb="7">
      <t>ヒ</t>
    </rPh>
    <phoneticPr fontId="1"/>
  </si>
  <si>
    <t>学会誌発行費</t>
    <rPh sb="0" eb="3">
      <t>ガッカイシ</t>
    </rPh>
    <rPh sb="3" eb="5">
      <t>ハッコウ</t>
    </rPh>
    <rPh sb="5" eb="6">
      <t>ヒ</t>
    </rPh>
    <phoneticPr fontId="1"/>
  </si>
  <si>
    <t>郵便通信費</t>
    <rPh sb="0" eb="2">
      <t>ユウビン</t>
    </rPh>
    <rPh sb="2" eb="5">
      <t>ツウシンヒ</t>
    </rPh>
    <phoneticPr fontId="1"/>
  </si>
  <si>
    <t>事務局費</t>
    <rPh sb="0" eb="3">
      <t>ジムキョク</t>
    </rPh>
    <rPh sb="3" eb="4">
      <t>ヒ</t>
    </rPh>
    <phoneticPr fontId="1"/>
  </si>
  <si>
    <t>経営関連学会協議会年会費</t>
    <rPh sb="0" eb="2">
      <t>ケイエイ</t>
    </rPh>
    <rPh sb="2" eb="4">
      <t>カンレン</t>
    </rPh>
    <rPh sb="4" eb="6">
      <t>ガッカイ</t>
    </rPh>
    <rPh sb="6" eb="9">
      <t>キョウギカイ</t>
    </rPh>
    <rPh sb="9" eb="12">
      <t>ネンカイヒ</t>
    </rPh>
    <phoneticPr fontId="1"/>
  </si>
  <si>
    <t>全国大会補助費</t>
    <rPh sb="0" eb="2">
      <t>ゼンコク</t>
    </rPh>
    <rPh sb="2" eb="4">
      <t>タイカイ</t>
    </rPh>
    <rPh sb="4" eb="6">
      <t>ホジョ</t>
    </rPh>
    <rPh sb="6" eb="7">
      <t>ヒ</t>
    </rPh>
    <phoneticPr fontId="1"/>
  </si>
  <si>
    <t>地方部会補助費</t>
    <rPh sb="0" eb="2">
      <t>チホウ</t>
    </rPh>
    <rPh sb="2" eb="4">
      <t>ブカイ</t>
    </rPh>
    <rPh sb="4" eb="6">
      <t>ホジョ</t>
    </rPh>
    <rPh sb="6" eb="7">
      <t>ヒ</t>
    </rPh>
    <phoneticPr fontId="1"/>
  </si>
  <si>
    <t>分科会補助費</t>
    <rPh sb="0" eb="1">
      <t>ブ</t>
    </rPh>
    <rPh sb="1" eb="2">
      <t>カ</t>
    </rPh>
    <rPh sb="2" eb="3">
      <t>カイ</t>
    </rPh>
    <rPh sb="3" eb="5">
      <t>ホジョ</t>
    </rPh>
    <rPh sb="5" eb="6">
      <t>ヒ</t>
    </rPh>
    <phoneticPr fontId="1"/>
  </si>
  <si>
    <t>各種委員会業務費</t>
    <rPh sb="0" eb="2">
      <t>カクシュ</t>
    </rPh>
    <rPh sb="2" eb="5">
      <t>イインカイ</t>
    </rPh>
    <rPh sb="5" eb="7">
      <t>ギョウム</t>
    </rPh>
    <rPh sb="7" eb="8">
      <t>ヒ</t>
    </rPh>
    <phoneticPr fontId="1"/>
  </si>
  <si>
    <t>名簿作成積立金勘定繰入</t>
    <rPh sb="0" eb="2">
      <t>メイボ</t>
    </rPh>
    <rPh sb="2" eb="4">
      <t>サクセイ</t>
    </rPh>
    <rPh sb="4" eb="6">
      <t>ツミタテ</t>
    </rPh>
    <rPh sb="6" eb="7">
      <t>キン</t>
    </rPh>
    <rPh sb="7" eb="9">
      <t>カンジョウ</t>
    </rPh>
    <rPh sb="9" eb="11">
      <t>クリイレ</t>
    </rPh>
    <phoneticPr fontId="1"/>
  </si>
  <si>
    <t>振込費（銀行振込手数料）</t>
    <rPh sb="0" eb="2">
      <t>フリコミ</t>
    </rPh>
    <rPh sb="2" eb="3">
      <t>ヒ</t>
    </rPh>
    <rPh sb="4" eb="6">
      <t>ギンコウ</t>
    </rPh>
    <rPh sb="6" eb="8">
      <t>フリコミ</t>
    </rPh>
    <rPh sb="8" eb="11">
      <t>テスウリョウ</t>
    </rPh>
    <phoneticPr fontId="1"/>
  </si>
  <si>
    <t>印刷費</t>
    <rPh sb="0" eb="2">
      <t>インサツ</t>
    </rPh>
    <rPh sb="2" eb="3">
      <t>ヒ</t>
    </rPh>
    <phoneticPr fontId="1"/>
  </si>
  <si>
    <t>特別事業積立金勘定繰入</t>
    <rPh sb="0" eb="2">
      <t>トクベツ</t>
    </rPh>
    <rPh sb="2" eb="4">
      <t>ジギョウ</t>
    </rPh>
    <rPh sb="4" eb="6">
      <t>ツミタテ</t>
    </rPh>
    <rPh sb="6" eb="7">
      <t>キン</t>
    </rPh>
    <rPh sb="7" eb="9">
      <t>カンジョウ</t>
    </rPh>
    <rPh sb="9" eb="11">
      <t>クリイレ</t>
    </rPh>
    <phoneticPr fontId="1"/>
  </si>
  <si>
    <t>借方</t>
    <rPh sb="0" eb="2">
      <t>カリカタ</t>
    </rPh>
    <phoneticPr fontId="1"/>
  </si>
  <si>
    <t>貸方</t>
    <rPh sb="0" eb="2">
      <t>カシカタ</t>
    </rPh>
    <phoneticPr fontId="1"/>
  </si>
  <si>
    <t>普通預金</t>
    <rPh sb="0" eb="2">
      <t>フツウ</t>
    </rPh>
    <rPh sb="2" eb="4">
      <t>ヨキン</t>
    </rPh>
    <phoneticPr fontId="1"/>
  </si>
  <si>
    <t>普通預金（積立金口座）</t>
    <rPh sb="0" eb="2">
      <t>フツウ</t>
    </rPh>
    <rPh sb="2" eb="4">
      <t>ヨキン</t>
    </rPh>
    <rPh sb="5" eb="7">
      <t>ツミタテ</t>
    </rPh>
    <rPh sb="7" eb="8">
      <t>キン</t>
    </rPh>
    <rPh sb="8" eb="10">
      <t>コウザ</t>
    </rPh>
    <phoneticPr fontId="1"/>
  </si>
  <si>
    <t>特別事業積立金</t>
    <rPh sb="0" eb="2">
      <t>トクベツ</t>
    </rPh>
    <rPh sb="2" eb="4">
      <t>ジギョウ</t>
    </rPh>
    <rPh sb="4" eb="6">
      <t>ツミタテ</t>
    </rPh>
    <rPh sb="6" eb="7">
      <t>キン</t>
    </rPh>
    <phoneticPr fontId="1"/>
  </si>
  <si>
    <t>名簿作成積立金</t>
    <rPh sb="0" eb="2">
      <t>メイボ</t>
    </rPh>
    <rPh sb="2" eb="4">
      <t>サクセイ</t>
    </rPh>
    <rPh sb="4" eb="6">
      <t>ツミタテ</t>
    </rPh>
    <rPh sb="6" eb="7">
      <t>キン</t>
    </rPh>
    <phoneticPr fontId="1"/>
  </si>
  <si>
    <t>積立金繰入</t>
    <rPh sb="0" eb="2">
      <t>ツミタテ</t>
    </rPh>
    <rPh sb="2" eb="3">
      <t>キン</t>
    </rPh>
    <rPh sb="3" eb="5">
      <t>クリイレ</t>
    </rPh>
    <phoneticPr fontId="1"/>
  </si>
  <si>
    <t>次期繰越金</t>
    <rPh sb="0" eb="2">
      <t>ジキ</t>
    </rPh>
    <rPh sb="2" eb="4">
      <t>クリコシ</t>
    </rPh>
    <rPh sb="4" eb="5">
      <t>キン</t>
    </rPh>
    <phoneticPr fontId="1"/>
  </si>
  <si>
    <t>予算額</t>
    <rPh sb="0" eb="3">
      <t>ヨサンガク</t>
    </rPh>
    <phoneticPr fontId="1"/>
  </si>
  <si>
    <t>決算額</t>
    <rPh sb="0" eb="2">
      <t>ケッサン</t>
    </rPh>
    <rPh sb="2" eb="3">
      <t>ガク</t>
    </rPh>
    <phoneticPr fontId="1"/>
  </si>
  <si>
    <t>予備費</t>
    <rPh sb="0" eb="3">
      <t>ヨビヒ</t>
    </rPh>
    <phoneticPr fontId="1"/>
  </si>
  <si>
    <t>*2</t>
    <phoneticPr fontId="1"/>
  </si>
  <si>
    <t>*2　学術著作権協会から配分される複写権等の使用料</t>
    <rPh sb="3" eb="5">
      <t>ガクジュツ</t>
    </rPh>
    <rPh sb="5" eb="8">
      <t>チョサクケン</t>
    </rPh>
    <rPh sb="8" eb="10">
      <t>キョウカイ</t>
    </rPh>
    <rPh sb="12" eb="14">
      <t>ハイブン</t>
    </rPh>
    <rPh sb="17" eb="19">
      <t>フクシャ</t>
    </rPh>
    <rPh sb="19" eb="20">
      <t>ケン</t>
    </rPh>
    <rPh sb="20" eb="21">
      <t>トウ</t>
    </rPh>
    <rPh sb="22" eb="24">
      <t>シヨウ</t>
    </rPh>
    <rPh sb="24" eb="25">
      <t>リョウ</t>
    </rPh>
    <phoneticPr fontId="1"/>
  </si>
  <si>
    <t>未払金（郵便通信費）</t>
    <rPh sb="0" eb="2">
      <t>ミハラ</t>
    </rPh>
    <rPh sb="2" eb="3">
      <t>キン</t>
    </rPh>
    <rPh sb="4" eb="6">
      <t>ユウビン</t>
    </rPh>
    <rPh sb="6" eb="8">
      <t>ツウシン</t>
    </rPh>
    <rPh sb="8" eb="9">
      <t>ヒ</t>
    </rPh>
    <phoneticPr fontId="1"/>
  </si>
  <si>
    <t>未払金（学会事務委託費）</t>
    <rPh sb="0" eb="2">
      <t>ミハラ</t>
    </rPh>
    <rPh sb="2" eb="3">
      <t>キン</t>
    </rPh>
    <rPh sb="4" eb="6">
      <t>ガッカイ</t>
    </rPh>
    <rPh sb="6" eb="8">
      <t>ジム</t>
    </rPh>
    <rPh sb="8" eb="10">
      <t>イタク</t>
    </rPh>
    <rPh sb="10" eb="11">
      <t>ヒ</t>
    </rPh>
    <phoneticPr fontId="1"/>
  </si>
  <si>
    <t>未収金（会費収入）</t>
    <rPh sb="0" eb="2">
      <t>ミシュウ</t>
    </rPh>
    <rPh sb="4" eb="6">
      <t>カイヒ</t>
    </rPh>
    <rPh sb="6" eb="8">
      <t>シュウニュウ</t>
    </rPh>
    <phoneticPr fontId="1"/>
  </si>
  <si>
    <t>学会誌編集委員会、論文審査運営委員会</t>
    <rPh sb="0" eb="3">
      <t>ガッカイシ</t>
    </rPh>
    <rPh sb="3" eb="5">
      <t>ヘンシュウ</t>
    </rPh>
    <rPh sb="5" eb="8">
      <t>イインカイ</t>
    </rPh>
    <rPh sb="9" eb="11">
      <t>ロンブン</t>
    </rPh>
    <rPh sb="11" eb="13">
      <t>シンサ</t>
    </rPh>
    <rPh sb="13" eb="15">
      <t>ウンエイ</t>
    </rPh>
    <rPh sb="15" eb="18">
      <t>イインカイ</t>
    </rPh>
    <phoneticPr fontId="1"/>
  </si>
  <si>
    <t xml:space="preserve"> </t>
    <phoneticPr fontId="1"/>
  </si>
  <si>
    <r>
      <t>2015年度工業経営研究学会　決算書（2015年7月1日～2016年6月30日）　</t>
    </r>
    <r>
      <rPr>
        <sz val="12"/>
        <color theme="1"/>
        <rFont val="ＭＳ Ｐゴシック"/>
        <family val="3"/>
        <charset val="128"/>
        <scheme val="minor"/>
      </rPr>
      <t>（単位：円）</t>
    </r>
    <rPh sb="4" eb="6">
      <t>ネンド</t>
    </rPh>
    <rPh sb="6" eb="8">
      <t>コウギョウ</t>
    </rPh>
    <rPh sb="8" eb="10">
      <t>ケイエイ</t>
    </rPh>
    <rPh sb="10" eb="12">
      <t>ケンキュウ</t>
    </rPh>
    <rPh sb="12" eb="14">
      <t>ガッカイ</t>
    </rPh>
    <rPh sb="15" eb="17">
      <t>ケッサン</t>
    </rPh>
    <rPh sb="17" eb="18">
      <t>ショ</t>
    </rPh>
    <rPh sb="23" eb="24">
      <t>ネン</t>
    </rPh>
    <rPh sb="25" eb="26">
      <t>ガツ</t>
    </rPh>
    <rPh sb="27" eb="28">
      <t>ニチ</t>
    </rPh>
    <rPh sb="33" eb="34">
      <t>ネン</t>
    </rPh>
    <rPh sb="35" eb="36">
      <t>ガツ</t>
    </rPh>
    <rPh sb="38" eb="39">
      <t>ニチ</t>
    </rPh>
    <rPh sb="42" eb="44">
      <t>タンイ</t>
    </rPh>
    <rPh sb="45" eb="46">
      <t>エン</t>
    </rPh>
    <phoneticPr fontId="1"/>
  </si>
  <si>
    <t>会費・学会通信・工業経営研究等　*4　未払金85,875円を含む</t>
    <rPh sb="0" eb="2">
      <t>カイヒ</t>
    </rPh>
    <rPh sb="3" eb="5">
      <t>ガッカイ</t>
    </rPh>
    <rPh sb="5" eb="7">
      <t>ツウシン</t>
    </rPh>
    <rPh sb="8" eb="10">
      <t>コウギョウ</t>
    </rPh>
    <rPh sb="10" eb="12">
      <t>ケイエイ</t>
    </rPh>
    <rPh sb="12" eb="14">
      <t>ケンキュウ</t>
    </rPh>
    <rPh sb="14" eb="15">
      <t>トウ</t>
    </rPh>
    <rPh sb="19" eb="21">
      <t>ミハラ</t>
    </rPh>
    <rPh sb="21" eb="22">
      <t>キン</t>
    </rPh>
    <rPh sb="30" eb="31">
      <t>フク</t>
    </rPh>
    <phoneticPr fontId="1"/>
  </si>
  <si>
    <t>*1 *3 *4 　　未収金1,069,820円を含む</t>
    <rPh sb="11" eb="13">
      <t>ミシュウ</t>
    </rPh>
    <rPh sb="13" eb="14">
      <t>キン</t>
    </rPh>
    <rPh sb="25" eb="26">
      <t>フク</t>
    </rPh>
    <phoneticPr fontId="1"/>
  </si>
  <si>
    <t>*3  前期未収分の会費収入1,293,004円は2015年7月2日に受領済。また、前期未払い分の学会事務委託費16,0300円と学協会サポートセンターの立替郵便料金24,585円は2015年7月14日に支払済</t>
    <rPh sb="4" eb="6">
      <t>ゼンキ</t>
    </rPh>
    <rPh sb="6" eb="8">
      <t>ミシュウ</t>
    </rPh>
    <rPh sb="8" eb="9">
      <t>ブン</t>
    </rPh>
    <rPh sb="10" eb="12">
      <t>カイヒ</t>
    </rPh>
    <rPh sb="12" eb="14">
      <t>シュウニュウ</t>
    </rPh>
    <rPh sb="23" eb="24">
      <t>エン</t>
    </rPh>
    <rPh sb="29" eb="30">
      <t>ネン</t>
    </rPh>
    <rPh sb="31" eb="32">
      <t>ガツ</t>
    </rPh>
    <rPh sb="33" eb="34">
      <t>ヒ</t>
    </rPh>
    <rPh sb="35" eb="37">
      <t>ジュリョウ</t>
    </rPh>
    <rPh sb="37" eb="38">
      <t>ズ</t>
    </rPh>
    <rPh sb="42" eb="44">
      <t>ゼンキ</t>
    </rPh>
    <rPh sb="44" eb="46">
      <t>ミハラ</t>
    </rPh>
    <rPh sb="47" eb="48">
      <t>ブン</t>
    </rPh>
    <rPh sb="49" eb="51">
      <t>ガッカイ</t>
    </rPh>
    <rPh sb="51" eb="53">
      <t>ジム</t>
    </rPh>
    <rPh sb="53" eb="55">
      <t>イタク</t>
    </rPh>
    <rPh sb="55" eb="56">
      <t>ヒ</t>
    </rPh>
    <rPh sb="63" eb="64">
      <t>エン</t>
    </rPh>
    <rPh sb="65" eb="66">
      <t>ガク</t>
    </rPh>
    <rPh sb="66" eb="68">
      <t>キョウカイ</t>
    </rPh>
    <rPh sb="77" eb="79">
      <t>タテカエ</t>
    </rPh>
    <rPh sb="79" eb="81">
      <t>ユウビン</t>
    </rPh>
    <rPh sb="81" eb="83">
      <t>リョウキン</t>
    </rPh>
    <rPh sb="89" eb="90">
      <t>エン</t>
    </rPh>
    <rPh sb="95" eb="96">
      <t>ネン</t>
    </rPh>
    <rPh sb="97" eb="98">
      <t>ガツ</t>
    </rPh>
    <rPh sb="100" eb="101">
      <t>ニチ</t>
    </rPh>
    <rPh sb="102" eb="104">
      <t>シハライ</t>
    </rPh>
    <rPh sb="104" eb="105">
      <t>ズ</t>
    </rPh>
    <phoneticPr fontId="1"/>
  </si>
  <si>
    <t>学会賞賞状作成経費</t>
    <rPh sb="0" eb="2">
      <t>ガッカイ</t>
    </rPh>
    <rPh sb="2" eb="3">
      <t>ショウ</t>
    </rPh>
    <rPh sb="3" eb="5">
      <t>ショウジョウ</t>
    </rPh>
    <rPh sb="5" eb="7">
      <t>サクセイ</t>
    </rPh>
    <rPh sb="7" eb="9">
      <t>ケイヒ</t>
    </rPh>
    <phoneticPr fontId="1"/>
  </si>
  <si>
    <t>未収金と未払金があるため、2016年6月30日時点の通帳記載額と手許現金の合計1,565,224円とは相違があります。</t>
    <rPh sb="0" eb="3">
      <t>ミシュウキン</t>
    </rPh>
    <rPh sb="4" eb="6">
      <t>ミハラ</t>
    </rPh>
    <rPh sb="6" eb="7">
      <t>キン</t>
    </rPh>
    <rPh sb="17" eb="18">
      <t>ネン</t>
    </rPh>
    <rPh sb="19" eb="20">
      <t>ガツ</t>
    </rPh>
    <rPh sb="22" eb="23">
      <t>ニチ</t>
    </rPh>
    <rPh sb="23" eb="25">
      <t>ジテン</t>
    </rPh>
    <rPh sb="26" eb="28">
      <t>ツウチョウ</t>
    </rPh>
    <rPh sb="28" eb="30">
      <t>キサイ</t>
    </rPh>
    <rPh sb="30" eb="31">
      <t>ガク</t>
    </rPh>
    <rPh sb="32" eb="34">
      <t>テモト</t>
    </rPh>
    <rPh sb="34" eb="36">
      <t>ゲンキン</t>
    </rPh>
    <rPh sb="37" eb="39">
      <t>ゴウケイ</t>
    </rPh>
    <rPh sb="48" eb="49">
      <t>エン</t>
    </rPh>
    <rPh sb="51" eb="53">
      <t>ソウイ</t>
    </rPh>
    <phoneticPr fontId="1"/>
  </si>
  <si>
    <t>学協会サポートセンター  *3 *4　未払金50,316円を含む</t>
    <rPh sb="0" eb="1">
      <t>ガク</t>
    </rPh>
    <rPh sb="1" eb="3">
      <t>キョウカイ</t>
    </rPh>
    <rPh sb="19" eb="21">
      <t>ミハラ</t>
    </rPh>
    <rPh sb="21" eb="22">
      <t>キン</t>
    </rPh>
    <rPh sb="30" eb="31">
      <t>フク</t>
    </rPh>
    <phoneticPr fontId="1"/>
  </si>
  <si>
    <t xml:space="preserve"> </t>
    <phoneticPr fontId="1"/>
  </si>
  <si>
    <t>現金</t>
    <rPh sb="0" eb="2">
      <t>ゲンキン</t>
    </rPh>
    <phoneticPr fontId="1"/>
  </si>
  <si>
    <t>未払金（印刷費）</t>
    <rPh sb="0" eb="3">
      <t>ミバライキン</t>
    </rPh>
    <rPh sb="4" eb="6">
      <t>インサツ</t>
    </rPh>
    <rPh sb="6" eb="7">
      <t>ヒ</t>
    </rPh>
    <phoneticPr fontId="1"/>
  </si>
  <si>
    <t>田杉基金</t>
    <rPh sb="0" eb="2">
      <t>タスギ</t>
    </rPh>
    <rPh sb="2" eb="4">
      <t>キキン</t>
    </rPh>
    <phoneticPr fontId="1"/>
  </si>
  <si>
    <t>未払金（振込費）</t>
    <rPh sb="0" eb="3">
      <t>ミバライキン</t>
    </rPh>
    <rPh sb="4" eb="6">
      <t>フリコミ</t>
    </rPh>
    <rPh sb="6" eb="7">
      <t>ヒ</t>
    </rPh>
    <phoneticPr fontId="1"/>
  </si>
  <si>
    <t>次期繰越金</t>
    <rPh sb="0" eb="2">
      <t>ジキ</t>
    </rPh>
    <rPh sb="2" eb="4">
      <t>クリコシ</t>
    </rPh>
    <rPh sb="4" eb="5">
      <t>キン</t>
    </rPh>
    <phoneticPr fontId="1"/>
  </si>
  <si>
    <t>　</t>
    <phoneticPr fontId="1"/>
  </si>
  <si>
    <t>学術著作権協会からの寄付、学文社お祝い金、学会誌ページ超過料金</t>
    <rPh sb="0" eb="2">
      <t>ガクジュツ</t>
    </rPh>
    <rPh sb="2" eb="5">
      <t>チョサクケン</t>
    </rPh>
    <rPh sb="5" eb="7">
      <t>キョウカイ</t>
    </rPh>
    <rPh sb="10" eb="12">
      <t>キフ</t>
    </rPh>
    <rPh sb="13" eb="14">
      <t>ガク</t>
    </rPh>
    <rPh sb="14" eb="15">
      <t>ブン</t>
    </rPh>
    <rPh sb="15" eb="16">
      <t>シャ</t>
    </rPh>
    <rPh sb="17" eb="18">
      <t>イワ</t>
    </rPh>
    <rPh sb="19" eb="20">
      <t>キン</t>
    </rPh>
    <rPh sb="21" eb="24">
      <t>ガッカイシ</t>
    </rPh>
    <rPh sb="27" eb="29">
      <t>チョウカ</t>
    </rPh>
    <rPh sb="29" eb="31">
      <t>リョウキン</t>
    </rPh>
    <phoneticPr fontId="1"/>
  </si>
  <si>
    <t>第29巻及び第30巻第1号発行費</t>
    <rPh sb="0" eb="1">
      <t>ダイ</t>
    </rPh>
    <rPh sb="3" eb="4">
      <t>カン</t>
    </rPh>
    <rPh sb="4" eb="5">
      <t>オヨ</t>
    </rPh>
    <rPh sb="6" eb="7">
      <t>ダイ</t>
    </rPh>
    <rPh sb="9" eb="10">
      <t>カン</t>
    </rPh>
    <rPh sb="10" eb="11">
      <t>ダイ</t>
    </rPh>
    <rPh sb="12" eb="13">
      <t>ゴウ</t>
    </rPh>
    <rPh sb="13" eb="15">
      <t>ハッコウ</t>
    </rPh>
    <rPh sb="15" eb="16">
      <t>ヒ</t>
    </rPh>
    <phoneticPr fontId="1"/>
  </si>
  <si>
    <t>*1 前年度より田杉基金（54,023円：2015年5月28日時点）も上記積立金口座で管理する。</t>
    <rPh sb="3" eb="6">
      <t>ゼンネンド</t>
    </rPh>
    <rPh sb="8" eb="10">
      <t>タスギ</t>
    </rPh>
    <rPh sb="10" eb="12">
      <t>キキン</t>
    </rPh>
    <rPh sb="19" eb="20">
      <t>エン</t>
    </rPh>
    <rPh sb="25" eb="26">
      <t>ネン</t>
    </rPh>
    <rPh sb="27" eb="28">
      <t>ガツ</t>
    </rPh>
    <rPh sb="30" eb="31">
      <t>ニチ</t>
    </rPh>
    <rPh sb="31" eb="33">
      <t>ジテン</t>
    </rPh>
    <rPh sb="35" eb="37">
      <t>ジョウキ</t>
    </rPh>
    <rPh sb="37" eb="39">
      <t>ツミタテ</t>
    </rPh>
    <rPh sb="39" eb="40">
      <t>キン</t>
    </rPh>
    <rPh sb="40" eb="42">
      <t>コウザ</t>
    </rPh>
    <rPh sb="43" eb="45">
      <t>カンリ</t>
    </rPh>
    <phoneticPr fontId="1"/>
  </si>
  <si>
    <t>*2 特別事業積立金、名簿作成積立金及び田杉基金の受取利息は2016年6月30日時点の積立金額をベースに按分する。</t>
    <rPh sb="3" eb="5">
      <t>トクベツ</t>
    </rPh>
    <rPh sb="5" eb="7">
      <t>ジギョウ</t>
    </rPh>
    <rPh sb="7" eb="9">
      <t>ツミタテ</t>
    </rPh>
    <rPh sb="9" eb="10">
      <t>キン</t>
    </rPh>
    <rPh sb="11" eb="13">
      <t>メイボ</t>
    </rPh>
    <rPh sb="13" eb="15">
      <t>サクセイ</t>
    </rPh>
    <rPh sb="15" eb="17">
      <t>ツミタテ</t>
    </rPh>
    <rPh sb="17" eb="18">
      <t>キン</t>
    </rPh>
    <rPh sb="18" eb="19">
      <t>オヨ</t>
    </rPh>
    <rPh sb="20" eb="22">
      <t>タスギ</t>
    </rPh>
    <rPh sb="22" eb="24">
      <t>キキン</t>
    </rPh>
    <rPh sb="25" eb="27">
      <t>ウケトリ</t>
    </rPh>
    <rPh sb="27" eb="29">
      <t>リソク</t>
    </rPh>
    <rPh sb="34" eb="35">
      <t>ネン</t>
    </rPh>
    <rPh sb="36" eb="37">
      <t>ガツ</t>
    </rPh>
    <rPh sb="39" eb="40">
      <t>ニチ</t>
    </rPh>
    <rPh sb="40" eb="42">
      <t>ジテン</t>
    </rPh>
    <rPh sb="43" eb="45">
      <t>ツミタテ</t>
    </rPh>
    <rPh sb="45" eb="47">
      <t>キンガク</t>
    </rPh>
    <rPh sb="52" eb="54">
      <t>アンブン</t>
    </rPh>
    <phoneticPr fontId="1"/>
  </si>
  <si>
    <t>受取利息 *2</t>
    <rPh sb="0" eb="2">
      <t>ウケトリ</t>
    </rPh>
    <rPh sb="2" eb="4">
      <t>リソク</t>
    </rPh>
    <phoneticPr fontId="1"/>
  </si>
  <si>
    <t>*4  会費収入は未収金1,069,820円、学会事務委託費は未払金76,668円、郵便通信費は未払金85,875円、振込費は未払金432円、印刷費は未払金26,352円を含む。</t>
    <rPh sb="4" eb="6">
      <t>カイヒ</t>
    </rPh>
    <rPh sb="6" eb="8">
      <t>シュウニュウ</t>
    </rPh>
    <rPh sb="9" eb="11">
      <t>ミシュウ</t>
    </rPh>
    <rPh sb="11" eb="12">
      <t>キン</t>
    </rPh>
    <rPh sb="21" eb="22">
      <t>エン</t>
    </rPh>
    <rPh sb="23" eb="25">
      <t>ガッカイ</t>
    </rPh>
    <rPh sb="25" eb="27">
      <t>ジム</t>
    </rPh>
    <rPh sb="27" eb="29">
      <t>イタク</t>
    </rPh>
    <rPh sb="29" eb="30">
      <t>ヒ</t>
    </rPh>
    <rPh sb="31" eb="33">
      <t>ミハラ</t>
    </rPh>
    <rPh sb="33" eb="34">
      <t>キン</t>
    </rPh>
    <rPh sb="40" eb="41">
      <t>エン</t>
    </rPh>
    <rPh sb="42" eb="44">
      <t>ユウビン</t>
    </rPh>
    <rPh sb="44" eb="47">
      <t>ツウシンヒ</t>
    </rPh>
    <rPh sb="48" eb="50">
      <t>ミハラ</t>
    </rPh>
    <rPh sb="50" eb="51">
      <t>キン</t>
    </rPh>
    <rPh sb="57" eb="58">
      <t>エン</t>
    </rPh>
    <rPh sb="59" eb="61">
      <t>フリコミ</t>
    </rPh>
    <rPh sb="61" eb="62">
      <t>ヒ</t>
    </rPh>
    <rPh sb="63" eb="65">
      <t>ミハラ</t>
    </rPh>
    <rPh sb="65" eb="66">
      <t>キン</t>
    </rPh>
    <rPh sb="69" eb="70">
      <t>エン</t>
    </rPh>
    <rPh sb="71" eb="73">
      <t>インサツ</t>
    </rPh>
    <rPh sb="73" eb="74">
      <t>ヒ</t>
    </rPh>
    <rPh sb="75" eb="77">
      <t>ミハラ</t>
    </rPh>
    <rPh sb="77" eb="78">
      <t>キン</t>
    </rPh>
    <rPh sb="84" eb="85">
      <t>エン</t>
    </rPh>
    <rPh sb="86" eb="87">
      <t>フク</t>
    </rPh>
    <phoneticPr fontId="1"/>
  </si>
  <si>
    <t>学会通信印刷費、封筒印刷代 *4未払金26,352円を含む</t>
    <rPh sb="0" eb="2">
      <t>ガッカイ</t>
    </rPh>
    <rPh sb="2" eb="4">
      <t>ツウシン</t>
    </rPh>
    <rPh sb="4" eb="6">
      <t>インサツ</t>
    </rPh>
    <rPh sb="6" eb="7">
      <t>ヒ</t>
    </rPh>
    <rPh sb="8" eb="10">
      <t>フウトウ</t>
    </rPh>
    <rPh sb="10" eb="12">
      <t>インサツ</t>
    </rPh>
    <rPh sb="12" eb="13">
      <t>ダイ</t>
    </rPh>
    <rPh sb="16" eb="19">
      <t>ミバライキン</t>
    </rPh>
    <rPh sb="25" eb="26">
      <t>エン</t>
    </rPh>
    <rPh sb="27" eb="28">
      <t>フク</t>
    </rPh>
    <phoneticPr fontId="1"/>
  </si>
  <si>
    <t>*4未払金432円を含む</t>
    <rPh sb="8" eb="9">
      <t>エン</t>
    </rPh>
    <rPh sb="10" eb="11">
      <t>フク</t>
    </rPh>
    <phoneticPr fontId="1"/>
  </si>
  <si>
    <t>特別事業積立金（2015年7月1日～2016年6月30日）　　（単位：円）</t>
    <rPh sb="0" eb="2">
      <t>トクベツ</t>
    </rPh>
    <rPh sb="2" eb="4">
      <t>ジギョウ</t>
    </rPh>
    <rPh sb="4" eb="6">
      <t>ツミタテ</t>
    </rPh>
    <rPh sb="6" eb="7">
      <t>キン</t>
    </rPh>
    <rPh sb="12" eb="13">
      <t>ネン</t>
    </rPh>
    <rPh sb="14" eb="15">
      <t>ガツ</t>
    </rPh>
    <rPh sb="16" eb="17">
      <t>ニチ</t>
    </rPh>
    <rPh sb="22" eb="23">
      <t>ネン</t>
    </rPh>
    <rPh sb="24" eb="25">
      <t>ガツ</t>
    </rPh>
    <rPh sb="27" eb="28">
      <t>ニチ</t>
    </rPh>
    <rPh sb="32" eb="34">
      <t>タンイ</t>
    </rPh>
    <rPh sb="35" eb="36">
      <t>エン</t>
    </rPh>
    <phoneticPr fontId="1"/>
  </si>
  <si>
    <t>名簿作成積立金（2015年7月1日～2016年6月30日）　　（単位：円）</t>
    <rPh sb="0" eb="2">
      <t>メイボ</t>
    </rPh>
    <rPh sb="2" eb="4">
      <t>サクセイ</t>
    </rPh>
    <rPh sb="4" eb="6">
      <t>ツミタテ</t>
    </rPh>
    <rPh sb="6" eb="7">
      <t>キン</t>
    </rPh>
    <rPh sb="12" eb="13">
      <t>ネン</t>
    </rPh>
    <rPh sb="14" eb="15">
      <t>ガツ</t>
    </rPh>
    <rPh sb="16" eb="17">
      <t>ニチ</t>
    </rPh>
    <rPh sb="22" eb="23">
      <t>ネン</t>
    </rPh>
    <rPh sb="24" eb="25">
      <t>ガツ</t>
    </rPh>
    <rPh sb="27" eb="28">
      <t>ニチ</t>
    </rPh>
    <rPh sb="32" eb="34">
      <t>タンイ</t>
    </rPh>
    <rPh sb="35" eb="36">
      <t>エン</t>
    </rPh>
    <phoneticPr fontId="1"/>
  </si>
  <si>
    <t>田杉基金 *1 （2015年7月1日～2016年6月30日）　　　　（単位：円）</t>
    <rPh sb="0" eb="2">
      <t>タスギ</t>
    </rPh>
    <rPh sb="2" eb="4">
      <t>キキン</t>
    </rPh>
    <rPh sb="3" eb="4">
      <t>キン</t>
    </rPh>
    <rPh sb="8" eb="9">
      <t>ツミキン</t>
    </rPh>
    <rPh sb="13" eb="14">
      <t>ネン</t>
    </rPh>
    <rPh sb="15" eb="16">
      <t>ガツ</t>
    </rPh>
    <rPh sb="17" eb="18">
      <t>ニチ</t>
    </rPh>
    <rPh sb="23" eb="24">
      <t>ネン</t>
    </rPh>
    <rPh sb="25" eb="26">
      <t>ガツ</t>
    </rPh>
    <rPh sb="28" eb="29">
      <t>ニチ</t>
    </rPh>
    <rPh sb="35" eb="37">
      <t>タンイ</t>
    </rPh>
    <rPh sb="38" eb="39">
      <t>エン</t>
    </rPh>
    <phoneticPr fontId="1"/>
  </si>
  <si>
    <t>2015年度工業経営研究学会決算　貸借対照表（2016年6月30日）　（単位：円）</t>
    <rPh sb="4" eb="6">
      <t>ネンド</t>
    </rPh>
    <rPh sb="6" eb="8">
      <t>コウギョウ</t>
    </rPh>
    <rPh sb="8" eb="10">
      <t>ケイエイ</t>
    </rPh>
    <rPh sb="10" eb="12">
      <t>ケンキュウ</t>
    </rPh>
    <rPh sb="12" eb="14">
      <t>ガッカイ</t>
    </rPh>
    <rPh sb="14" eb="16">
      <t>ケッサン</t>
    </rPh>
    <rPh sb="17" eb="19">
      <t>タイシャク</t>
    </rPh>
    <rPh sb="19" eb="21">
      <t>タイショウ</t>
    </rPh>
    <rPh sb="21" eb="22">
      <t>ヒョウ</t>
    </rPh>
    <rPh sb="27" eb="28">
      <t>ネン</t>
    </rPh>
    <rPh sb="29" eb="30">
      <t>ガツ</t>
    </rPh>
    <rPh sb="32" eb="33">
      <t>ニチ</t>
    </rPh>
    <rPh sb="36" eb="38">
      <t>タンイ</t>
    </rPh>
    <rPh sb="39" eb="40">
      <t>エン</t>
    </rPh>
    <phoneticPr fontId="1"/>
  </si>
  <si>
    <t>*1正会員（8,000円）×198口、院生会員（4,000円）×25口、シニア会員（5,000円）×2口、海外在住会員（7,200円）×2口の合計。ただし、前年度不足分の追加納入3,000円と、今年度過剰納入（1,000円）がそれぞれ1件ずつありこれらも含む。また、過年度未納分の年会費が今会計期間に遅れて納入された金額も含んでいる。　　</t>
    <rPh sb="2" eb="5">
      <t>セイカイイン</t>
    </rPh>
    <rPh sb="11" eb="12">
      <t>エン</t>
    </rPh>
    <rPh sb="17" eb="18">
      <t>クチ</t>
    </rPh>
    <rPh sb="19" eb="21">
      <t>インセイ</t>
    </rPh>
    <rPh sb="21" eb="23">
      <t>カイイン</t>
    </rPh>
    <rPh sb="29" eb="30">
      <t>エン</t>
    </rPh>
    <rPh sb="34" eb="35">
      <t>クチ</t>
    </rPh>
    <rPh sb="39" eb="41">
      <t>カイイン</t>
    </rPh>
    <rPh sb="47" eb="48">
      <t>エン</t>
    </rPh>
    <rPh sb="51" eb="52">
      <t>クチ</t>
    </rPh>
    <rPh sb="53" eb="55">
      <t>カイガイ</t>
    </rPh>
    <rPh sb="55" eb="57">
      <t>ザイジュウ</t>
    </rPh>
    <rPh sb="57" eb="59">
      <t>カイイン</t>
    </rPh>
    <rPh sb="65" eb="66">
      <t>エン</t>
    </rPh>
    <rPh sb="69" eb="70">
      <t>クチ</t>
    </rPh>
    <rPh sb="71" eb="73">
      <t>ゴウケイ</t>
    </rPh>
    <rPh sb="78" eb="81">
      <t>ゼンネンド</t>
    </rPh>
    <rPh sb="81" eb="84">
      <t>フソクブン</t>
    </rPh>
    <rPh sb="85" eb="87">
      <t>ツイカ</t>
    </rPh>
    <rPh sb="87" eb="89">
      <t>ノウニュウ</t>
    </rPh>
    <rPh sb="94" eb="95">
      <t>エン</t>
    </rPh>
    <rPh sb="97" eb="100">
      <t>コンネンド</t>
    </rPh>
    <rPh sb="100" eb="102">
      <t>カジョウ</t>
    </rPh>
    <rPh sb="102" eb="104">
      <t>ノウニュウ</t>
    </rPh>
    <rPh sb="110" eb="111">
      <t>エン</t>
    </rPh>
    <rPh sb="118" eb="119">
      <t>ケン</t>
    </rPh>
    <rPh sb="127" eb="128">
      <t>フク</t>
    </rPh>
    <rPh sb="133" eb="136">
      <t>カネンド</t>
    </rPh>
    <rPh sb="136" eb="138">
      <t>ミノウ</t>
    </rPh>
    <rPh sb="138" eb="139">
      <t>ブン</t>
    </rPh>
    <rPh sb="140" eb="143">
      <t>ネンカイヒ</t>
    </rPh>
    <rPh sb="144" eb="145">
      <t>コン</t>
    </rPh>
    <rPh sb="145" eb="147">
      <t>カイケイ</t>
    </rPh>
    <rPh sb="147" eb="149">
      <t>キカン</t>
    </rPh>
    <rPh sb="150" eb="151">
      <t>オク</t>
    </rPh>
    <rPh sb="153" eb="155">
      <t>ノウニュウ</t>
    </rPh>
    <rPh sb="158" eb="160">
      <t>キンガク</t>
    </rPh>
    <rPh sb="161" eb="162">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</si>
</sst>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d&quot;日&quot;;@"/>
  </numFmts>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u val="double"/>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name val="ＭＳ Ｐゴシック"/>
      <family val="3"/>
      <charset val="128"/>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style="thin">
        <color indexed="64"/>
      </bottom>
      <diagonal/>
    </border>
  </borders>
  <cellStyleXfs count="1">
    <xf numFmtId="0" fontId="0" fillId="0" borderId="0">
      <alignment vertical="center"/>
    </xf>
  </cellStyleXfs>
  <cellXfs count="71">
    <xf numFmtId="0" fontId="0" fillId="0" borderId="0" xfId="0">
      <alignment vertical="center"/>
    </xf>
    <xf numFmtId="176" fontId="0" fillId="0" borderId="0" xfId="0" applyNumberFormat="1">
      <alignment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176" fontId="3" fillId="0" borderId="1" xfId="0" applyNumberFormat="1" applyFont="1" applyBorder="1">
      <alignment vertical="center"/>
    </xf>
    <xf numFmtId="176" fontId="3" fillId="0" borderId="1" xfId="0" applyNumberFormat="1" applyFont="1" applyBorder="1" applyAlignment="1">
      <alignment vertical="center"/>
    </xf>
    <xf numFmtId="0" fontId="3" fillId="0" borderId="0" xfId="0" applyFont="1">
      <alignment vertical="center"/>
    </xf>
    <xf numFmtId="176" fontId="3" fillId="0" borderId="0" xfId="0" applyNumberFormat="1" applyFont="1">
      <alignment vertical="center"/>
    </xf>
    <xf numFmtId="176" fontId="3" fillId="0" borderId="1" xfId="0" applyNumberFormat="1" applyFont="1" applyBorder="1" applyAlignment="1">
      <alignment horizontal="center" vertical="center"/>
    </xf>
    <xf numFmtId="176" fontId="3" fillId="0" borderId="1" xfId="0" applyNumberFormat="1" applyFont="1" applyBorder="1" applyAlignment="1">
      <alignment horizontal="right" vertical="center"/>
    </xf>
    <xf numFmtId="0" fontId="3" fillId="0" borderId="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3" xfId="0" applyNumberFormat="1" applyFont="1" applyBorder="1">
      <alignment vertical="center"/>
    </xf>
    <xf numFmtId="0" fontId="3" fillId="0" borderId="3" xfId="0" applyFont="1" applyBorder="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Border="1">
      <alignment vertical="center"/>
    </xf>
    <xf numFmtId="0" fontId="3" fillId="0" borderId="0" xfId="0" applyFont="1" applyBorder="1">
      <alignment vertical="center"/>
    </xf>
    <xf numFmtId="0" fontId="5" fillId="0" borderId="0" xfId="0" applyFont="1">
      <alignment vertical="center"/>
    </xf>
    <xf numFmtId="176" fontId="3" fillId="0" borderId="5" xfId="0" applyNumberFormat="1" applyFont="1" applyBorder="1">
      <alignment vertical="center"/>
    </xf>
    <xf numFmtId="176" fontId="6" fillId="0" borderId="0" xfId="0" applyNumberFormat="1" applyFont="1">
      <alignment vertical="center"/>
    </xf>
    <xf numFmtId="0" fontId="3" fillId="0" borderId="6" xfId="0" applyFont="1" applyBorder="1">
      <alignment vertical="center"/>
    </xf>
    <xf numFmtId="176" fontId="6" fillId="0" borderId="0" xfId="0" applyNumberFormat="1" applyFont="1" applyBorder="1">
      <alignment vertical="center"/>
    </xf>
    <xf numFmtId="0" fontId="3" fillId="0" borderId="5" xfId="0" applyFont="1" applyBorder="1">
      <alignmen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7" fillId="0" borderId="1" xfId="0" applyFont="1" applyBorder="1">
      <alignment vertical="center"/>
    </xf>
    <xf numFmtId="0" fontId="7" fillId="0" borderId="1" xfId="0" applyFont="1" applyBorder="1" applyAlignment="1">
      <alignment vertical="top" wrapText="1"/>
    </xf>
    <xf numFmtId="0" fontId="7" fillId="0" borderId="1" xfId="0" applyFont="1" applyBorder="1" applyAlignment="1">
      <alignment vertical="center" wrapText="1"/>
    </xf>
    <xf numFmtId="0" fontId="9" fillId="0" borderId="1" xfId="0" applyFont="1" applyBorder="1" applyAlignment="1">
      <alignment vertical="center" wrapText="1"/>
    </xf>
    <xf numFmtId="176" fontId="10" fillId="0" borderId="1" xfId="0" applyNumberFormat="1" applyFont="1" applyBorder="1">
      <alignment vertical="center"/>
    </xf>
    <xf numFmtId="0" fontId="5" fillId="0" borderId="0" xfId="0" applyFont="1" applyAlignment="1">
      <alignment vertical="center"/>
    </xf>
    <xf numFmtId="176" fontId="3" fillId="0" borderId="2" xfId="0" applyNumberFormat="1" applyFont="1" applyBorder="1">
      <alignment vertical="center"/>
    </xf>
    <xf numFmtId="176" fontId="3" fillId="0" borderId="7" xfId="0" applyNumberFormat="1" applyFont="1" applyBorder="1">
      <alignment vertical="center"/>
    </xf>
    <xf numFmtId="31" fontId="3" fillId="0" borderId="0" xfId="0" applyNumberFormat="1" applyFont="1" applyBorder="1" applyAlignment="1">
      <alignment horizontal="left" vertical="center"/>
    </xf>
    <xf numFmtId="31" fontId="3" fillId="0" borderId="4" xfId="0" applyNumberFormat="1" applyFont="1" applyBorder="1">
      <alignment vertical="center"/>
    </xf>
    <xf numFmtId="177" fontId="3" fillId="0" borderId="4" xfId="0" applyNumberFormat="1" applyFont="1" applyBorder="1">
      <alignment vertical="center"/>
    </xf>
    <xf numFmtId="0" fontId="8" fillId="0" borderId="1" xfId="0" applyFont="1" applyBorder="1" applyAlignment="1">
      <alignment vertical="center" wrapText="1"/>
    </xf>
    <xf numFmtId="0" fontId="7"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right" vertical="center" wrapText="1"/>
    </xf>
    <xf numFmtId="0" fontId="4" fillId="0" borderId="2" xfId="0" applyFont="1" applyBorder="1" applyAlignment="1">
      <alignment vertical="center"/>
    </xf>
    <xf numFmtId="0" fontId="0" fillId="0" borderId="2" xfId="0" applyBorder="1" applyAlignment="1">
      <alignment vertical="center"/>
    </xf>
    <xf numFmtId="0" fontId="7" fillId="0" borderId="0" xfId="0" applyFont="1" applyAlignment="1">
      <alignment horizontal="left" vertical="top" wrapText="1"/>
    </xf>
    <xf numFmtId="0" fontId="7" fillId="0" borderId="0" xfId="0" applyFont="1" applyFill="1" applyBorder="1" applyAlignment="1">
      <alignment horizontal="left" vertical="top"/>
    </xf>
    <xf numFmtId="0" fontId="7" fillId="0" borderId="0" xfId="0" applyFont="1" applyAlignment="1">
      <alignment horizontal="left" vertical="top"/>
    </xf>
    <xf numFmtId="0" fontId="2" fillId="0" borderId="0" xfId="0" applyFont="1" applyAlignment="1">
      <alignment vertical="center" wrapText="1"/>
    </xf>
    <xf numFmtId="31" fontId="3" fillId="0" borderId="5" xfId="0" applyNumberFormat="1" applyFont="1" applyBorder="1" applyAlignment="1">
      <alignment horizontal="left" vertical="center"/>
    </xf>
    <xf numFmtId="0" fontId="3" fillId="0" borderId="5" xfId="0" applyFont="1" applyBorder="1" applyAlignment="1">
      <alignment horizontal="left" vertical="center"/>
    </xf>
    <xf numFmtId="31" fontId="3"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0" fillId="0" borderId="0" xfId="0" applyAlignment="1">
      <alignment vertical="center"/>
    </xf>
    <xf numFmtId="0" fontId="3" fillId="0" borderId="6" xfId="0" applyFont="1" applyBorder="1" applyAlignment="1">
      <alignment vertical="center"/>
    </xf>
    <xf numFmtId="0" fontId="5" fillId="0" borderId="2"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vertical="center"/>
    </xf>
    <xf numFmtId="0" fontId="3" fillId="0" borderId="4" xfId="0" applyFont="1" applyBorder="1" applyAlignment="1">
      <alignment vertical="center"/>
    </xf>
    <xf numFmtId="0" fontId="5" fillId="0" borderId="0" xfId="0" applyFont="1" applyAlignment="1">
      <alignment vertical="center"/>
    </xf>
    <xf numFmtId="0" fontId="3" fillId="0" borderId="0" xfId="0" applyFont="1" applyAlignment="1">
      <alignment vertical="center" wrapText="1"/>
    </xf>
    <xf numFmtId="176" fontId="0" fillId="0" borderId="0" xfId="0" applyNumberFormat="1" applyAlignment="1">
      <alignment vertical="center" wrapText="1"/>
    </xf>
    <xf numFmtId="176" fontId="3" fillId="0" borderId="0" xfId="0" applyNumberFormat="1"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1"/>
  <sheetViews>
    <sheetView tabSelected="1" view="pageLayout" topLeftCell="A16" zoomScaleNormal="100" workbookViewId="0"/>
  </sheetViews>
  <sheetFormatPr defaultRowHeight="13.5"/>
  <cols>
    <col min="2" max="2" width="29.625" customWidth="1"/>
    <col min="3" max="3" width="16.75" customWidth="1"/>
    <col min="4" max="4" width="16.125" customWidth="1"/>
    <col min="5" max="5" width="35.875" customWidth="1"/>
    <col min="7" max="7" width="9.25" bestFit="1" customWidth="1"/>
  </cols>
  <sheetData>
    <row r="1" spans="2:5">
      <c r="E1" s="47"/>
    </row>
    <row r="2" spans="2:5">
      <c r="E2" s="47"/>
    </row>
    <row r="4" spans="2:5" ht="14.25" customHeight="1"/>
    <row r="5" spans="2:5" ht="27" customHeight="1">
      <c r="B5" s="48" t="s">
        <v>43</v>
      </c>
      <c r="C5" s="49"/>
      <c r="D5" s="49"/>
      <c r="E5" s="49"/>
    </row>
    <row r="6" spans="2:5" ht="14.25">
      <c r="B6" s="2" t="s">
        <v>0</v>
      </c>
      <c r="C6" s="3" t="s">
        <v>33</v>
      </c>
      <c r="D6" s="3" t="s">
        <v>34</v>
      </c>
      <c r="E6" s="3" t="s">
        <v>1</v>
      </c>
    </row>
    <row r="7" spans="2:5" ht="14.25">
      <c r="B7" s="4" t="s">
        <v>5</v>
      </c>
      <c r="C7" s="5">
        <v>1940000</v>
      </c>
      <c r="D7" s="5">
        <v>1687790</v>
      </c>
      <c r="E7" s="32" t="s">
        <v>45</v>
      </c>
    </row>
    <row r="8" spans="2:5" ht="14.25">
      <c r="B8" s="4" t="s">
        <v>6</v>
      </c>
      <c r="C8" s="5">
        <v>30000</v>
      </c>
      <c r="D8" s="5">
        <v>60590</v>
      </c>
      <c r="E8" s="32" t="s">
        <v>36</v>
      </c>
    </row>
    <row r="9" spans="2:5" ht="14.25">
      <c r="B9" s="4" t="s">
        <v>7</v>
      </c>
      <c r="C9" s="5">
        <v>200</v>
      </c>
      <c r="D9" s="5">
        <v>265</v>
      </c>
      <c r="E9" s="32"/>
    </row>
    <row r="10" spans="2:5" ht="24">
      <c r="B10" s="4" t="s">
        <v>8</v>
      </c>
      <c r="C10" s="5">
        <v>30000</v>
      </c>
      <c r="D10" s="5">
        <v>123107</v>
      </c>
      <c r="E10" s="43" t="s">
        <v>57</v>
      </c>
    </row>
    <row r="11" spans="2:5" ht="14.25">
      <c r="B11" s="3" t="s">
        <v>9</v>
      </c>
      <c r="C11" s="6">
        <f>SUM(C7:C10)</f>
        <v>2000200</v>
      </c>
      <c r="D11" s="6">
        <f>SUM(D7:D10)</f>
        <v>1871752</v>
      </c>
      <c r="E11" s="32"/>
    </row>
    <row r="12" spans="2:5" ht="14.25">
      <c r="B12" s="4" t="s">
        <v>10</v>
      </c>
      <c r="C12" s="5">
        <v>2297275</v>
      </c>
      <c r="D12" s="5">
        <v>2297275</v>
      </c>
      <c r="E12" s="32"/>
    </row>
    <row r="13" spans="2:5" ht="14.25">
      <c r="B13" s="3" t="s">
        <v>11</v>
      </c>
      <c r="C13" s="6">
        <f>C11+C12</f>
        <v>4297475</v>
      </c>
      <c r="D13" s="5">
        <f>SUM(D11:D12)</f>
        <v>4169027</v>
      </c>
      <c r="E13" s="32"/>
    </row>
    <row r="14" spans="2:5" ht="27" customHeight="1">
      <c r="B14" s="7"/>
      <c r="C14" s="8"/>
      <c r="D14" s="7"/>
      <c r="E14" s="7"/>
    </row>
    <row r="15" spans="2:5" ht="14.25">
      <c r="B15" s="3" t="s">
        <v>2</v>
      </c>
      <c r="C15" s="9" t="s">
        <v>33</v>
      </c>
      <c r="D15" s="3" t="s">
        <v>34</v>
      </c>
      <c r="E15" s="3" t="s">
        <v>1</v>
      </c>
    </row>
    <row r="16" spans="2:5" ht="28.5" customHeight="1">
      <c r="B16" s="4" t="s">
        <v>12</v>
      </c>
      <c r="C16" s="5">
        <v>350000</v>
      </c>
      <c r="D16" s="5">
        <v>294338</v>
      </c>
      <c r="E16" s="33" t="s">
        <v>49</v>
      </c>
    </row>
    <row r="17" spans="2:6" ht="14.25">
      <c r="B17" s="4" t="s">
        <v>17</v>
      </c>
      <c r="C17" s="5">
        <v>250000</v>
      </c>
      <c r="D17" s="5">
        <v>250000</v>
      </c>
      <c r="E17" s="32" t="s">
        <v>42</v>
      </c>
    </row>
    <row r="18" spans="2:6" ht="14.25">
      <c r="B18" s="4" t="s">
        <v>18</v>
      </c>
      <c r="C18" s="5">
        <v>75000</v>
      </c>
      <c r="D18" s="5">
        <v>60270</v>
      </c>
      <c r="E18" s="32"/>
    </row>
    <row r="19" spans="2:6" ht="14.25">
      <c r="B19" s="4" t="s">
        <v>19</v>
      </c>
      <c r="C19" s="5">
        <v>40000</v>
      </c>
      <c r="D19" s="5">
        <v>0</v>
      </c>
      <c r="E19" s="32"/>
    </row>
    <row r="20" spans="2:6" ht="14.25">
      <c r="B20" s="4" t="s">
        <v>3</v>
      </c>
      <c r="C20" s="5">
        <v>80000</v>
      </c>
      <c r="D20" s="5">
        <v>15687</v>
      </c>
      <c r="E20" s="32"/>
    </row>
    <row r="21" spans="2:6" ht="27.6" customHeight="1">
      <c r="B21" s="4" t="s">
        <v>20</v>
      </c>
      <c r="C21" s="5">
        <v>60000</v>
      </c>
      <c r="D21" s="5">
        <v>20430</v>
      </c>
      <c r="E21" s="35" t="s">
        <v>41</v>
      </c>
    </row>
    <row r="22" spans="2:6" ht="14.25">
      <c r="B22" s="4" t="s">
        <v>13</v>
      </c>
      <c r="C22" s="5">
        <v>1050000</v>
      </c>
      <c r="D22" s="5">
        <v>574884</v>
      </c>
      <c r="E22" s="32" t="s">
        <v>58</v>
      </c>
    </row>
    <row r="23" spans="2:6" ht="14.25">
      <c r="B23" s="4" t="s">
        <v>21</v>
      </c>
      <c r="C23" s="5">
        <v>50000</v>
      </c>
      <c r="D23" s="5">
        <v>50000</v>
      </c>
      <c r="E23" s="32"/>
    </row>
    <row r="24" spans="2:6" ht="27.75" customHeight="1">
      <c r="B24" s="4" t="s">
        <v>14</v>
      </c>
      <c r="C24" s="5">
        <v>300000</v>
      </c>
      <c r="D24" s="5">
        <v>144853</v>
      </c>
      <c r="E24" s="33" t="s">
        <v>44</v>
      </c>
    </row>
    <row r="25" spans="2:6" ht="14.25">
      <c r="B25" s="4" t="s">
        <v>4</v>
      </c>
      <c r="C25" s="5">
        <v>0</v>
      </c>
      <c r="D25" s="5">
        <v>4345</v>
      </c>
      <c r="E25" s="32" t="s">
        <v>47</v>
      </c>
    </row>
    <row r="26" spans="2:6" ht="14.25">
      <c r="B26" s="4" t="s">
        <v>15</v>
      </c>
      <c r="C26" s="5">
        <v>80000</v>
      </c>
      <c r="D26" s="5">
        <v>30149</v>
      </c>
      <c r="E26" s="32"/>
    </row>
    <row r="27" spans="2:6" ht="14.25">
      <c r="B27" s="4" t="s">
        <v>22</v>
      </c>
      <c r="C27" s="5">
        <v>10000</v>
      </c>
      <c r="D27" s="5">
        <v>4990</v>
      </c>
      <c r="E27" s="32" t="s">
        <v>64</v>
      </c>
    </row>
    <row r="28" spans="2:6" ht="27">
      <c r="B28" s="4" t="s">
        <v>23</v>
      </c>
      <c r="C28" s="5">
        <v>80000</v>
      </c>
      <c r="D28" s="36">
        <v>67012</v>
      </c>
      <c r="E28" s="34" t="s">
        <v>63</v>
      </c>
    </row>
    <row r="29" spans="2:6" ht="14.25">
      <c r="B29" s="4" t="s">
        <v>24</v>
      </c>
      <c r="C29" s="5">
        <v>150000</v>
      </c>
      <c r="D29" s="5">
        <v>150000</v>
      </c>
      <c r="E29" s="32"/>
    </row>
    <row r="30" spans="2:6" ht="14.25">
      <c r="B30" s="4" t="s">
        <v>16</v>
      </c>
      <c r="C30" s="5">
        <v>30000</v>
      </c>
      <c r="D30" s="5">
        <v>30000</v>
      </c>
      <c r="E30" s="32"/>
      <c r="F30" t="s">
        <v>50</v>
      </c>
    </row>
    <row r="31" spans="2:6" ht="14.25">
      <c r="B31" s="4" t="s">
        <v>35</v>
      </c>
      <c r="C31" s="5">
        <v>30000</v>
      </c>
      <c r="D31" s="5">
        <v>0</v>
      </c>
      <c r="E31" s="32"/>
    </row>
    <row r="32" spans="2:6" ht="14.25">
      <c r="B32" s="3" t="s">
        <v>9</v>
      </c>
      <c r="C32" s="10">
        <f>SUM(C16:C31)</f>
        <v>2635000</v>
      </c>
      <c r="D32" s="10">
        <f>SUM(D16:D31)</f>
        <v>1696958</v>
      </c>
      <c r="E32" s="32"/>
    </row>
    <row r="33" spans="2:7" ht="26.25" customHeight="1">
      <c r="B33" s="11"/>
      <c r="C33" s="12"/>
      <c r="D33" s="13"/>
      <c r="E33" s="14"/>
      <c r="G33" t="s">
        <v>50</v>
      </c>
    </row>
    <row r="34" spans="2:7" ht="44.25" customHeight="1">
      <c r="B34" s="3" t="s">
        <v>32</v>
      </c>
      <c r="C34" s="10">
        <f>C13-C32</f>
        <v>1662475</v>
      </c>
      <c r="D34" s="5">
        <f>D13-D32</f>
        <v>2472069</v>
      </c>
      <c r="E34" s="33" t="s">
        <v>48</v>
      </c>
      <c r="G34" t="s">
        <v>50</v>
      </c>
    </row>
    <row r="35" spans="2:7" ht="14.25">
      <c r="B35" s="15"/>
      <c r="C35" s="16"/>
      <c r="D35" s="17"/>
      <c r="E35" s="18"/>
    </row>
    <row r="36" spans="2:7" ht="40.5" customHeight="1">
      <c r="B36" s="53" t="s">
        <v>69</v>
      </c>
      <c r="C36" s="53"/>
      <c r="D36" s="53"/>
      <c r="E36" s="53"/>
    </row>
    <row r="37" spans="2:7">
      <c r="B37" s="51" t="s">
        <v>37</v>
      </c>
      <c r="C37" s="52"/>
      <c r="D37" s="52"/>
      <c r="E37" s="52"/>
    </row>
    <row r="38" spans="2:7">
      <c r="B38" s="50" t="s">
        <v>46</v>
      </c>
      <c r="C38" s="50"/>
      <c r="D38" s="50"/>
      <c r="E38" s="50"/>
    </row>
    <row r="39" spans="2:7">
      <c r="B39" s="50"/>
      <c r="C39" s="50"/>
      <c r="D39" s="50"/>
      <c r="E39" s="50"/>
    </row>
    <row r="40" spans="2:7">
      <c r="B40" s="44" t="s">
        <v>62</v>
      </c>
      <c r="C40" s="45"/>
      <c r="D40" s="45"/>
      <c r="E40" s="45"/>
    </row>
    <row r="41" spans="2:7">
      <c r="B41" s="46"/>
      <c r="C41" s="46"/>
      <c r="D41" s="46"/>
      <c r="E41" s="46"/>
    </row>
  </sheetData>
  <mergeCells count="6">
    <mergeCell ref="B40:E41"/>
    <mergeCell ref="E1:E2"/>
    <mergeCell ref="B5:E5"/>
    <mergeCell ref="B38:E39"/>
    <mergeCell ref="B37:E37"/>
    <mergeCell ref="B36:E36"/>
  </mergeCells>
  <phoneticPr fontId="1"/>
  <pageMargins left="0.19685039370078741" right="0.19685039370078741" top="0.59055118110236227" bottom="0.55118110236220474" header="0.31496062992125984" footer="0.31496062992125984"/>
  <pageSetup paperSize="9" scale="90" orientation="portrait" horizontalDpi="4294967293" r:id="rId1"/>
  <headerFooter alignWithMargins="0">
    <oddHeader>&amp;R&amp;"ＭＳ 明朝,標準"&amp;16資料４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41"/>
  <sheetViews>
    <sheetView topLeftCell="A16" zoomScaleNormal="100" workbookViewId="0">
      <selection activeCell="A22" sqref="A22"/>
    </sheetView>
  </sheetViews>
  <sheetFormatPr defaultRowHeight="13.5"/>
  <cols>
    <col min="1" max="1" width="15" customWidth="1"/>
    <col min="2" max="2" width="0.125" customWidth="1"/>
    <col min="3" max="3" width="8.75" customWidth="1"/>
    <col min="4" max="4" width="13.5" customWidth="1"/>
    <col min="5" max="5" width="10.375" style="1" customWidth="1"/>
    <col min="6" max="6" width="15.625" customWidth="1"/>
    <col min="7" max="7" width="0.125" customWidth="1"/>
    <col min="8" max="8" width="10.125" customWidth="1"/>
    <col min="9" max="9" width="10.625" customWidth="1"/>
    <col min="10" max="10" width="13" customWidth="1"/>
  </cols>
  <sheetData>
    <row r="4" spans="1:10" ht="27.75" customHeight="1">
      <c r="A4" s="58" t="s">
        <v>68</v>
      </c>
      <c r="B4" s="61"/>
      <c r="C4" s="61"/>
      <c r="D4" s="61"/>
      <c r="E4" s="61"/>
      <c r="F4" s="61"/>
      <c r="G4" s="61"/>
      <c r="H4" s="61"/>
      <c r="I4" s="61"/>
      <c r="J4" s="61"/>
    </row>
    <row r="5" spans="1:10" ht="14.25">
      <c r="A5" s="19"/>
      <c r="B5" s="63" t="s">
        <v>25</v>
      </c>
      <c r="C5" s="64"/>
      <c r="D5" s="64"/>
      <c r="E5" s="64"/>
      <c r="F5" s="64" t="s">
        <v>26</v>
      </c>
      <c r="G5" s="64"/>
      <c r="H5" s="64"/>
      <c r="I5" s="64"/>
      <c r="J5" s="19"/>
    </row>
    <row r="6" spans="1:10" ht="14.25">
      <c r="A6" s="19"/>
      <c r="B6" s="65" t="s">
        <v>51</v>
      </c>
      <c r="C6" s="65"/>
      <c r="D6" s="65"/>
      <c r="E6" s="8">
        <v>94062</v>
      </c>
      <c r="F6" s="66" t="s">
        <v>29</v>
      </c>
      <c r="G6" s="65"/>
      <c r="H6" s="65"/>
      <c r="I6" s="20">
        <v>1404529</v>
      </c>
      <c r="J6" s="8"/>
    </row>
    <row r="7" spans="1:10" ht="14.25">
      <c r="A7" s="19"/>
      <c r="B7" s="58" t="s">
        <v>27</v>
      </c>
      <c r="C7" s="58"/>
      <c r="D7" s="58"/>
      <c r="E7" s="8">
        <v>1471162</v>
      </c>
      <c r="F7" s="62" t="s">
        <v>30</v>
      </c>
      <c r="G7" s="58"/>
      <c r="H7" s="58"/>
      <c r="I7" s="17">
        <v>110526</v>
      </c>
      <c r="J7" s="8"/>
    </row>
    <row r="8" spans="1:10" ht="14.25">
      <c r="A8" s="19"/>
      <c r="B8" s="28" t="s">
        <v>28</v>
      </c>
      <c r="C8" s="28"/>
      <c r="D8" s="28"/>
      <c r="E8" s="8">
        <v>1569087</v>
      </c>
      <c r="F8" s="30" t="s">
        <v>53</v>
      </c>
      <c r="G8" s="28"/>
      <c r="H8" s="28"/>
      <c r="I8" s="17">
        <v>54032</v>
      </c>
      <c r="J8" s="8"/>
    </row>
    <row r="9" spans="1:10" ht="14.25">
      <c r="A9" s="19"/>
      <c r="B9" s="67" t="s">
        <v>40</v>
      </c>
      <c r="C9" s="61"/>
      <c r="D9" s="61"/>
      <c r="E9" s="8">
        <v>1069820</v>
      </c>
      <c r="F9" s="62" t="s">
        <v>39</v>
      </c>
      <c r="G9" s="58"/>
      <c r="H9" s="58"/>
      <c r="I9" s="17">
        <v>50316</v>
      </c>
      <c r="J9" s="8"/>
    </row>
    <row r="10" spans="1:10" ht="14.25">
      <c r="A10" s="19"/>
      <c r="F10" s="62" t="s">
        <v>38</v>
      </c>
      <c r="G10" s="58"/>
      <c r="H10" s="58"/>
      <c r="I10" s="17">
        <v>85875</v>
      </c>
      <c r="J10" s="8"/>
    </row>
    <row r="11" spans="1:10" ht="14.25">
      <c r="A11" s="19"/>
      <c r="B11" s="37"/>
      <c r="C11" s="29"/>
      <c r="D11" s="29"/>
      <c r="E11" s="8"/>
      <c r="F11" s="30" t="s">
        <v>52</v>
      </c>
      <c r="G11" s="28"/>
      <c r="H11" s="28"/>
      <c r="I11" s="17">
        <v>26352</v>
      </c>
      <c r="J11" s="8"/>
    </row>
    <row r="12" spans="1:10" ht="14.25">
      <c r="A12" s="19"/>
      <c r="B12" s="37"/>
      <c r="C12" s="29"/>
      <c r="D12" s="29"/>
      <c r="E12" s="8"/>
      <c r="F12" s="30" t="s">
        <v>54</v>
      </c>
      <c r="G12" s="28"/>
      <c r="H12" s="28"/>
      <c r="I12" s="17">
        <v>432</v>
      </c>
      <c r="J12" s="8"/>
    </row>
    <row r="13" spans="1:10" ht="14.25">
      <c r="A13" s="19"/>
      <c r="B13" s="19"/>
      <c r="C13" s="19"/>
      <c r="D13" s="19"/>
      <c r="E13" s="39"/>
      <c r="F13" s="62" t="s">
        <v>32</v>
      </c>
      <c r="G13" s="58"/>
      <c r="H13" s="58"/>
      <c r="I13" s="38">
        <v>2472069</v>
      </c>
      <c r="J13" s="8"/>
    </row>
    <row r="14" spans="1:10" ht="14.25">
      <c r="A14" s="19"/>
      <c r="B14" s="19"/>
      <c r="C14" s="19"/>
      <c r="D14" s="19"/>
      <c r="E14" s="21">
        <f>SUM(E6:E9)</f>
        <v>4204131</v>
      </c>
      <c r="F14" s="22"/>
      <c r="G14" s="18"/>
      <c r="H14" s="18"/>
      <c r="I14" s="23">
        <f>SUM(I6:I13)</f>
        <v>4204131</v>
      </c>
      <c r="J14" s="8"/>
    </row>
    <row r="15" spans="1:10" ht="14.25">
      <c r="A15" s="19"/>
      <c r="B15" s="19"/>
      <c r="C15" s="19"/>
      <c r="D15" s="19"/>
      <c r="E15" s="21"/>
      <c r="F15" s="18"/>
      <c r="G15" s="18"/>
      <c r="H15" s="18"/>
      <c r="I15" s="23"/>
      <c r="J15" s="8"/>
    </row>
    <row r="16" spans="1:10" ht="14.25">
      <c r="A16" s="19"/>
      <c r="B16" s="19"/>
      <c r="C16" s="19"/>
      <c r="D16" s="19"/>
      <c r="E16" s="8"/>
      <c r="F16" s="18"/>
      <c r="G16" s="18"/>
      <c r="H16" s="18"/>
      <c r="I16" s="17"/>
      <c r="J16" s="8"/>
    </row>
    <row r="17" spans="1:10" ht="14.25">
      <c r="A17" s="19"/>
      <c r="B17" s="19"/>
      <c r="C17" s="19"/>
      <c r="D17" s="19"/>
      <c r="E17" s="8"/>
      <c r="F17" s="19"/>
      <c r="G17" s="19"/>
      <c r="H17" s="19"/>
      <c r="I17" s="19"/>
      <c r="J17" s="8"/>
    </row>
    <row r="18" spans="1:10" ht="14.25">
      <c r="A18" s="59" t="s">
        <v>65</v>
      </c>
      <c r="B18" s="59"/>
      <c r="C18" s="59"/>
      <c r="D18" s="59"/>
      <c r="E18" s="59"/>
      <c r="F18" s="59"/>
      <c r="G18" s="59"/>
      <c r="H18" s="59"/>
      <c r="I18" s="49"/>
      <c r="J18" s="49"/>
    </row>
    <row r="19" spans="1:10" ht="14.25">
      <c r="A19" s="54">
        <v>42186</v>
      </c>
      <c r="B19" s="55"/>
      <c r="C19" s="24" t="s">
        <v>10</v>
      </c>
      <c r="D19" s="24"/>
      <c r="E19" s="20">
        <v>1254300</v>
      </c>
      <c r="F19" s="41">
        <v>42551</v>
      </c>
      <c r="G19" s="24"/>
      <c r="H19" s="24" t="s">
        <v>32</v>
      </c>
      <c r="I19" s="24"/>
      <c r="J19" s="20">
        <f>E22</f>
        <v>1404529</v>
      </c>
    </row>
    <row r="20" spans="1:10" ht="14.25">
      <c r="A20" s="56">
        <v>42461</v>
      </c>
      <c r="B20" s="57"/>
      <c r="C20" s="58" t="s">
        <v>31</v>
      </c>
      <c r="D20" s="58"/>
      <c r="E20" s="8">
        <v>150000</v>
      </c>
      <c r="F20" s="22"/>
      <c r="G20" s="18"/>
      <c r="H20" s="18"/>
      <c r="I20" s="18"/>
      <c r="J20" s="17"/>
    </row>
    <row r="21" spans="1:10" ht="14.25">
      <c r="A21" s="56">
        <v>42461</v>
      </c>
      <c r="B21" s="57"/>
      <c r="C21" s="58" t="s">
        <v>61</v>
      </c>
      <c r="D21" s="58"/>
      <c r="E21" s="39">
        <v>229</v>
      </c>
      <c r="F21" s="22"/>
      <c r="G21" s="18"/>
      <c r="H21" s="18"/>
      <c r="I21" s="18"/>
      <c r="J21" s="38"/>
    </row>
    <row r="22" spans="1:10" ht="14.25">
      <c r="A22" s="19"/>
      <c r="B22" s="19"/>
      <c r="C22" s="19"/>
      <c r="D22" s="19"/>
      <c r="E22" s="21">
        <f>SUM(E19:E21)</f>
        <v>1404529</v>
      </c>
      <c r="F22" s="25"/>
      <c r="G22" s="26"/>
      <c r="H22" s="60" t="s">
        <v>42</v>
      </c>
      <c r="I22" s="60"/>
      <c r="J22" s="23">
        <f>E22</f>
        <v>1404529</v>
      </c>
    </row>
    <row r="23" spans="1:10" ht="14.25">
      <c r="A23" s="19"/>
      <c r="B23" s="19"/>
      <c r="C23" s="19"/>
      <c r="D23" s="19"/>
      <c r="E23" s="21"/>
      <c r="F23" s="26"/>
      <c r="G23" s="26"/>
      <c r="H23" s="27"/>
      <c r="I23" s="27"/>
      <c r="J23" s="23"/>
    </row>
    <row r="24" spans="1:10" ht="14.25">
      <c r="A24" s="19"/>
      <c r="B24" s="19"/>
      <c r="C24" s="19"/>
      <c r="D24" s="19"/>
      <c r="E24" s="8"/>
      <c r="F24" s="18"/>
      <c r="G24" s="18"/>
      <c r="H24" s="18"/>
      <c r="I24" s="18"/>
      <c r="J24" s="17"/>
    </row>
    <row r="25" spans="1:10" ht="14.25">
      <c r="A25" s="19"/>
      <c r="B25" s="19"/>
      <c r="C25" s="19"/>
      <c r="D25" s="19"/>
      <c r="E25" s="8"/>
      <c r="F25" s="19"/>
      <c r="G25" s="19"/>
      <c r="H25" s="19"/>
      <c r="I25" s="19"/>
      <c r="J25" s="8"/>
    </row>
    <row r="26" spans="1:10" ht="14.25">
      <c r="A26" s="59" t="s">
        <v>66</v>
      </c>
      <c r="B26" s="59"/>
      <c r="C26" s="59"/>
      <c r="D26" s="59"/>
      <c r="E26" s="59"/>
      <c r="F26" s="59"/>
      <c r="G26" s="59"/>
      <c r="H26" s="59"/>
      <c r="I26" s="49"/>
      <c r="J26" s="49"/>
    </row>
    <row r="27" spans="1:10" ht="14.25">
      <c r="A27" s="54">
        <v>42186</v>
      </c>
      <c r="B27" s="55"/>
      <c r="C27" s="24" t="s">
        <v>10</v>
      </c>
      <c r="D27" s="24"/>
      <c r="E27" s="20">
        <v>60508</v>
      </c>
      <c r="F27" s="42">
        <v>42551</v>
      </c>
      <c r="G27" s="24"/>
      <c r="H27" s="24" t="s">
        <v>55</v>
      </c>
      <c r="I27" s="24"/>
      <c r="J27" s="20">
        <f>E30</f>
        <v>110526</v>
      </c>
    </row>
    <row r="28" spans="1:10" ht="14.25">
      <c r="A28" s="40">
        <v>42461</v>
      </c>
      <c r="B28" s="26"/>
      <c r="C28" s="18" t="s">
        <v>31</v>
      </c>
      <c r="D28" s="18"/>
      <c r="E28" s="17">
        <v>50000</v>
      </c>
      <c r="F28" s="22"/>
      <c r="G28" s="18"/>
      <c r="H28" s="18"/>
      <c r="I28" s="18"/>
      <c r="J28" s="17"/>
    </row>
    <row r="29" spans="1:10" ht="14.25">
      <c r="A29" s="56">
        <v>42461</v>
      </c>
      <c r="B29" s="57"/>
      <c r="C29" s="58" t="s">
        <v>61</v>
      </c>
      <c r="D29" s="58"/>
      <c r="E29" s="39">
        <v>18</v>
      </c>
      <c r="F29" s="22"/>
      <c r="G29" s="18"/>
      <c r="H29" s="18"/>
      <c r="I29" s="18"/>
      <c r="J29" s="38"/>
    </row>
    <row r="30" spans="1:10" ht="14.25">
      <c r="A30" s="19"/>
      <c r="B30" s="19"/>
      <c r="C30" s="19"/>
      <c r="D30" s="19"/>
      <c r="E30" s="21">
        <f>SUM(E27:E29)</f>
        <v>110526</v>
      </c>
      <c r="F30" s="25"/>
      <c r="G30" s="26"/>
      <c r="H30" s="60" t="s">
        <v>56</v>
      </c>
      <c r="I30" s="60"/>
      <c r="J30" s="23">
        <f>E30</f>
        <v>110526</v>
      </c>
    </row>
    <row r="31" spans="1:10" ht="14.25">
      <c r="A31" s="19"/>
      <c r="B31" s="19"/>
      <c r="C31" s="19"/>
      <c r="D31" s="19"/>
      <c r="E31" s="21"/>
      <c r="F31" s="26"/>
      <c r="G31" s="26"/>
      <c r="H31" s="31"/>
      <c r="I31" s="31"/>
      <c r="J31" s="23"/>
    </row>
    <row r="32" spans="1:10" ht="14.25">
      <c r="A32" s="19"/>
      <c r="B32" s="19"/>
      <c r="C32" s="19"/>
      <c r="D32" s="19"/>
      <c r="E32" s="21"/>
      <c r="F32" s="26"/>
      <c r="G32" s="26"/>
      <c r="H32" s="31"/>
      <c r="I32" s="31"/>
      <c r="J32" s="23"/>
    </row>
    <row r="33" spans="1:10" ht="14.25">
      <c r="A33" s="19"/>
      <c r="B33" s="19"/>
      <c r="C33" s="19"/>
      <c r="D33" s="19"/>
      <c r="E33" s="21"/>
      <c r="F33" s="26"/>
      <c r="G33" s="26"/>
      <c r="H33" s="31"/>
      <c r="I33" s="31"/>
      <c r="J33" s="23"/>
    </row>
    <row r="34" spans="1:10" ht="14.25">
      <c r="A34" s="59" t="s">
        <v>67</v>
      </c>
      <c r="B34" s="59"/>
      <c r="C34" s="59"/>
      <c r="D34" s="59"/>
      <c r="E34" s="59"/>
      <c r="F34" s="59"/>
      <c r="G34" s="59"/>
      <c r="H34" s="59"/>
      <c r="I34" s="49"/>
      <c r="J34" s="49"/>
    </row>
    <row r="35" spans="1:10" ht="14.25">
      <c r="A35" s="54">
        <v>42186</v>
      </c>
      <c r="B35" s="55"/>
      <c r="C35" s="24" t="s">
        <v>10</v>
      </c>
      <c r="D35" s="24"/>
      <c r="E35" s="20">
        <v>54023</v>
      </c>
      <c r="F35" s="42">
        <v>42551</v>
      </c>
      <c r="G35" s="24"/>
      <c r="H35" s="24" t="s">
        <v>32</v>
      </c>
      <c r="I35" s="24"/>
      <c r="J35" s="20">
        <f>E37</f>
        <v>54032</v>
      </c>
    </row>
    <row r="36" spans="1:10" ht="14.25">
      <c r="A36" s="56">
        <v>42461</v>
      </c>
      <c r="B36" s="57"/>
      <c r="C36" s="58" t="s">
        <v>61</v>
      </c>
      <c r="D36" s="58"/>
      <c r="E36" s="39">
        <v>9</v>
      </c>
      <c r="F36" s="22"/>
      <c r="G36" s="18"/>
      <c r="H36" s="18"/>
      <c r="I36" s="18"/>
      <c r="J36" s="38"/>
    </row>
    <row r="37" spans="1:10" ht="14.25">
      <c r="A37" s="19"/>
      <c r="B37" s="19"/>
      <c r="C37" s="19"/>
      <c r="D37" s="19"/>
      <c r="E37" s="21">
        <f>SUM(E35:E36)</f>
        <v>54032</v>
      </c>
      <c r="F37" s="25"/>
      <c r="G37" s="26"/>
      <c r="H37" s="60" t="s">
        <v>56</v>
      </c>
      <c r="I37" s="60"/>
      <c r="J37" s="23">
        <f>E37</f>
        <v>54032</v>
      </c>
    </row>
    <row r="38" spans="1:10" ht="14.25">
      <c r="A38" s="19"/>
      <c r="B38" s="19"/>
      <c r="C38" s="19"/>
      <c r="D38" s="19"/>
      <c r="E38" s="8"/>
      <c r="F38" s="19"/>
      <c r="G38" s="19"/>
      <c r="H38" s="19"/>
      <c r="I38" s="19"/>
      <c r="J38" s="19"/>
    </row>
    <row r="39" spans="1:10" ht="14.25">
      <c r="A39" s="58" t="s">
        <v>59</v>
      </c>
      <c r="B39" s="58"/>
      <c r="C39" s="58"/>
      <c r="D39" s="58"/>
      <c r="E39" s="70"/>
      <c r="F39" s="58"/>
      <c r="G39" s="58"/>
      <c r="H39" s="58"/>
      <c r="I39" s="58"/>
      <c r="J39" s="58"/>
    </row>
    <row r="40" spans="1:10">
      <c r="A40" s="68" t="s">
        <v>60</v>
      </c>
      <c r="B40" s="68"/>
      <c r="C40" s="68"/>
      <c r="D40" s="68"/>
      <c r="E40" s="68"/>
      <c r="F40" s="68"/>
      <c r="G40" s="68"/>
      <c r="H40" s="68"/>
      <c r="I40" s="68"/>
      <c r="J40" s="68"/>
    </row>
    <row r="41" spans="1:10" ht="15.75" customHeight="1">
      <c r="A41" s="46"/>
      <c r="B41" s="46"/>
      <c r="C41" s="46"/>
      <c r="D41" s="46"/>
      <c r="E41" s="69"/>
      <c r="F41" s="46"/>
      <c r="G41" s="46"/>
      <c r="H41" s="46"/>
      <c r="I41" s="46"/>
      <c r="J41" s="46"/>
    </row>
  </sheetData>
  <mergeCells count="30">
    <mergeCell ref="A40:J41"/>
    <mergeCell ref="A39:J39"/>
    <mergeCell ref="A29:B29"/>
    <mergeCell ref="C29:D29"/>
    <mergeCell ref="H30:I30"/>
    <mergeCell ref="A35:B35"/>
    <mergeCell ref="A36:B36"/>
    <mergeCell ref="C36:D36"/>
    <mergeCell ref="H37:I37"/>
    <mergeCell ref="A34:J34"/>
    <mergeCell ref="A18:J18"/>
    <mergeCell ref="A4:J4"/>
    <mergeCell ref="F10:H10"/>
    <mergeCell ref="A21:B21"/>
    <mergeCell ref="C21:D21"/>
    <mergeCell ref="B5:E5"/>
    <mergeCell ref="F5:I5"/>
    <mergeCell ref="B6:D6"/>
    <mergeCell ref="B7:D7"/>
    <mergeCell ref="F6:H6"/>
    <mergeCell ref="F7:H7"/>
    <mergeCell ref="F13:H13"/>
    <mergeCell ref="F9:H9"/>
    <mergeCell ref="B9:D9"/>
    <mergeCell ref="A27:B27"/>
    <mergeCell ref="A19:B19"/>
    <mergeCell ref="A20:B20"/>
    <mergeCell ref="C20:D20"/>
    <mergeCell ref="A26:J26"/>
    <mergeCell ref="H22:I22"/>
  </mergeCells>
  <phoneticPr fontId="1"/>
  <pageMargins left="0.7" right="0.7" top="0.75" bottom="0.75" header="0.3" footer="0.3"/>
  <pageSetup paperSize="9" scale="9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2015年度決算書</vt:lpstr>
      <vt:lpstr>2015年度貸借対照表</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user</cp:lastModifiedBy>
  <cp:lastPrinted>2016-08-29T04:43:20Z</cp:lastPrinted>
  <dcterms:created xsi:type="dcterms:W3CDTF">2015-02-21T05:25:35Z</dcterms:created>
  <dcterms:modified xsi:type="dcterms:W3CDTF">2017-10-04T01:23:54Z</dcterms:modified>
</cp:coreProperties>
</file>